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300_理財\342 経営比較分析表の策定\Ｒ４\230106_経営比較分析表の分析等について（依頼）\4.理財Ｇ事業担当確認\2.各事業担当作業用★\17 下水\【中村】16深浦町\02_差替等\"/>
    </mc:Choice>
  </mc:AlternateContent>
  <xr:revisionPtr revIDLastSave="0" documentId="13_ncr:1_{F240483D-0CAC-4C60-9410-10ABB1A13654}" xr6:coauthVersionLast="47" xr6:coauthVersionMax="47" xr10:uidLastSave="{00000000-0000-0000-0000-000000000000}"/>
  <workbookProtection workbookAlgorithmName="SHA-512" workbookHashValue="cUSvbkxNltCwCpBK/A4p80K79gVYu71sg7Nu0QXB1NLy8PuQ9zPE70bO01Q/TIXNnp2uTeWWm9c9DyUBiLM6wA==" workbookSaltValue="8bRoMe/HAVZNY4qZqGz/+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AL10" i="4"/>
  <c r="AD10" i="4"/>
  <c r="B10" i="4"/>
  <c r="AL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<sst xmlns="http://schemas.openxmlformats.org/spreadsheetml/2006/main" count="236" uniqueCount="120">
  <si>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</si>
  <si>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</si>
  <si>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</si>
  <si>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</si>
  <si>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</si>
  <si>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</si>
  <si>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</si>
  <si>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</si>
  <si>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</si>
  <si>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</si>
  <si>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</si>
  <si>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</si>
  <si>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</si>
  <si>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</si>
  <si>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</si>
  <si>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</si>
  <si>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</si>
  <si>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</si>
  <si>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</si>
  <si>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</si>
  <si>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</si>
  <si>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</si>
  <si>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</si>
  <si>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</si>
  <si>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</si>
  <si>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</si>
  <si>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</si>
  <si>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</si>
  <si>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</si>
  <si>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</si>
  <si>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</si>
  <si>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</si>
  <si>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</si>
  <si>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</si>
  <si>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</si>
  <si>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</si>
  <si>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</si>
  <si>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</si>
  <si>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</si>
  <si>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</si>
  <si>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</si>
  <si>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</si>
  <si>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</si>
  <si>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</si>
  <si>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</si>
  <si>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</si>
  <si>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</si>
  <si>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</si>
  <si>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</si>
  <si>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</si>
  <si>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</si>
  <si>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</si>
  <si>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</si>
  <si>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</si>
  <si>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</si>
  <si>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</si>
  <si>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</si>
  <si>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</si>
  <si>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</si>
  <si>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</si>
  <si>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</si>
  <si>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</si>
  <si>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</si>
  <si>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</si>
  <si>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</si>
  <si>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</si>
  <si>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</si>
  <si>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</si>
  <si>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</si>
  <si>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</si>
  <si>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</si>
  <si>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</si>
  <si>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</si>
  <si>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</si>
  <si>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</si>
  <si>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</si>
  <si>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</si>
  <si>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</si>
  <si>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</si>
  <si>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</si>
  <si>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</si>
  <si>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</si>
  <si>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</si>
  <si>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</si>
  <si>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</si>
  <si>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</si>
  <si>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</si>
  <si>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</si>
  <si>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</si>
  <si>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</si>
  <si>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</si>
  <si>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</si>
  <si>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</si>
  <si>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</si>
  <si>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</si>
  <si>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</si>
  <si>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</si>
  <si>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</si>
  <si>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</si>
  <si>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深浦町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</si>
  <si>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</si>
  <si>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</si>
  <si>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</si>
  <si>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</si>
  <si>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</si>
  <si>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</si>
  <si>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</si>
  <si>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</si>
  <si>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</si>
  <si>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</si>
  <si>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</si>
  <si>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</si>
  <si>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</si>
  <si>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</si>
  <si>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</si>
  <si>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</si>
  <si>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</si>
  <si>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管路、浄化センター共に供用開始後15年以上を経過している。そのため、小規模修繕費用や部品交換費用は少額であるが、年々修繕箇所が増えその対応に苦慮している。浄化センターは日本海の塩害により屋根や扉等の腐食が目立ってきている。管路は老朽化等による破損はまだ発生していないので、管渠改善率は0％となっているが、マンホールポンプ関連のストック量が多い。そのため、令和４年度から実施しているストックマネジメント計画に基づき、将来負担の平準化に配慮した更新を順次行っていく。</t>
    <rPh sb="0" eb="1">
      <t>カン</t>
    </rPh>
    <rPh sb="1" eb="2">
      <t>ロ</t>
    </rPh>
    <rPh sb="3" eb="5">
      <t>ジョウカ</t>
    </rPh>
    <rPh sb="9" eb="10">
      <t>トモ</t>
    </rPh>
    <rPh sb="11" eb="13">
      <t>キョウヨウ</t>
    </rPh>
    <rPh sb="13" eb="15">
      <t>カイシ</t>
    </rPh>
    <rPh sb="15" eb="16">
      <t>ゴ</t>
    </rPh>
    <rPh sb="18" eb="21">
      <t>ネンイジョウ</t>
    </rPh>
    <rPh sb="22" eb="24">
      <t>ケイカ</t>
    </rPh>
    <rPh sb="34" eb="37">
      <t>ショウキボ</t>
    </rPh>
    <rPh sb="37" eb="39">
      <t>シュウゼン</t>
    </rPh>
    <rPh sb="39" eb="41">
      <t>ヒヨウ</t>
    </rPh>
    <rPh sb="42" eb="44">
      <t>ブヒン</t>
    </rPh>
    <rPh sb="44" eb="46">
      <t>コウカン</t>
    </rPh>
    <rPh sb="46" eb="48">
      <t>ヒヨウ</t>
    </rPh>
    <rPh sb="49" eb="51">
      <t>ショウガク</t>
    </rPh>
    <rPh sb="56" eb="58">
      <t>ネンネン</t>
    </rPh>
    <rPh sb="58" eb="60">
      <t>シュウゼン</t>
    </rPh>
    <rPh sb="60" eb="62">
      <t>カショ</t>
    </rPh>
    <rPh sb="63" eb="64">
      <t>フ</t>
    </rPh>
    <rPh sb="67" eb="69">
      <t>タイオウ</t>
    </rPh>
    <rPh sb="70" eb="72">
      <t>クリョ</t>
    </rPh>
    <rPh sb="77" eb="79">
      <t>ジョウカ</t>
    </rPh>
    <rPh sb="84" eb="86">
      <t>ニホン</t>
    </rPh>
    <rPh sb="86" eb="87">
      <t>カイ</t>
    </rPh>
    <rPh sb="88" eb="90">
      <t>エンガイ</t>
    </rPh>
    <rPh sb="93" eb="95">
      <t>ヤネ</t>
    </rPh>
    <rPh sb="96" eb="97">
      <t>トビラ</t>
    </rPh>
    <rPh sb="97" eb="98">
      <t>ナド</t>
    </rPh>
    <rPh sb="99" eb="101">
      <t>フショク</t>
    </rPh>
    <rPh sb="102" eb="104">
      <t>メダ</t>
    </rPh>
    <rPh sb="111" eb="113">
      <t>カンロ</t>
    </rPh>
    <rPh sb="114" eb="117">
      <t>ロウキュウカ</t>
    </rPh>
    <rPh sb="117" eb="118">
      <t>ナド</t>
    </rPh>
    <rPh sb="121" eb="123">
      <t>ハソン</t>
    </rPh>
    <rPh sb="126" eb="128">
      <t>ハッセイ</t>
    </rPh>
    <rPh sb="136" eb="137">
      <t>カン</t>
    </rPh>
    <rPh sb="137" eb="138">
      <t>キョ</t>
    </rPh>
    <rPh sb="138" eb="140">
      <t>カイゼン</t>
    </rPh>
    <rPh sb="140" eb="141">
      <t>リツ</t>
    </rPh>
    <rPh sb="160" eb="162">
      <t>カンレン</t>
    </rPh>
    <rPh sb="167" eb="168">
      <t>リョウ</t>
    </rPh>
    <rPh sb="169" eb="170">
      <t>オオ</t>
    </rPh>
    <rPh sb="177" eb="178">
      <t>レイ</t>
    </rPh>
    <rPh sb="180" eb="181">
      <t>ネン</t>
    </rPh>
    <rPh sb="181" eb="182">
      <t>ド</t>
    </rPh>
    <rPh sb="184" eb="186">
      <t>ジッシ</t>
    </rPh>
    <rPh sb="200" eb="202">
      <t>ケイカク</t>
    </rPh>
    <rPh sb="203" eb="204">
      <t>モト</t>
    </rPh>
    <rPh sb="207" eb="209">
      <t>ショウライ</t>
    </rPh>
    <rPh sb="209" eb="211">
      <t>フタン</t>
    </rPh>
    <rPh sb="212" eb="215">
      <t>ヘイジュンカ</t>
    </rPh>
    <rPh sb="216" eb="218">
      <t>ハイリョ</t>
    </rPh>
    <phoneticPr fontId="4"/>
  </si>
  <si>
    <t>料金収入は、人口減少や高齢化に伴う減収が懸念される。　                                                     　　　　　　　　　　　　　また、元利償還金はピークを過ぎ減少傾向にあるが、施設の老朽化に伴う新たな投資による増加も想定される。
しかし、公衆衛生の確保のため状況に応じた更新を行う必要があることから、令和4年度から実施しているストックマネジメント計画に基づいた将来負担の平準化に配慮した更新を順次行っていく。併せて、既存の経営戦略の見直し・改定を進め、人口減少等を加味し収支均衡を図る取組の検討を行うなど、事業継続に向けて取り組んでいきたい。</t>
    <rPh sb="0" eb="2">
      <t>リョウキン</t>
    </rPh>
    <rPh sb="2" eb="4">
      <t>シュウニュウ</t>
    </rPh>
    <rPh sb="6" eb="8">
      <t>ジンコウ</t>
    </rPh>
    <rPh sb="8" eb="10">
      <t>ゲンショウ</t>
    </rPh>
    <rPh sb="11" eb="14">
      <t>コウレイカ</t>
    </rPh>
    <rPh sb="15" eb="16">
      <t>トモナ</t>
    </rPh>
    <rPh sb="17" eb="19">
      <t>ゲンシュウ</t>
    </rPh>
    <rPh sb="20" eb="22">
      <t>ケネン</t>
    </rPh>
    <rPh sb="96" eb="98">
      <t>ガンリ</t>
    </rPh>
    <rPh sb="98" eb="101">
      <t>ショウカンキン</t>
    </rPh>
    <rPh sb="106" eb="107">
      <t>ス</t>
    </rPh>
    <rPh sb="108" eb="110">
      <t>ゲンショウ</t>
    </rPh>
    <rPh sb="110" eb="112">
      <t>ケイコウ</t>
    </rPh>
    <rPh sb="117" eb="119">
      <t>シセツ</t>
    </rPh>
    <rPh sb="120" eb="123">
      <t>ロウキュウカ</t>
    </rPh>
    <rPh sb="124" eb="125">
      <t>トモナ</t>
    </rPh>
    <rPh sb="126" eb="127">
      <t>アラ</t>
    </rPh>
    <rPh sb="129" eb="131">
      <t>トウシ</t>
    </rPh>
    <rPh sb="134" eb="136">
      <t>ゾウカ</t>
    </rPh>
    <rPh sb="137" eb="139">
      <t>ソウテイ</t>
    </rPh>
    <rPh sb="148" eb="150">
      <t>コウシュウ</t>
    </rPh>
    <rPh sb="150" eb="152">
      <t>エイセイ</t>
    </rPh>
    <rPh sb="153" eb="155">
      <t>カクホ</t>
    </rPh>
    <rPh sb="158" eb="160">
      <t>ジョウキョウ</t>
    </rPh>
    <rPh sb="161" eb="162">
      <t>オウ</t>
    </rPh>
    <rPh sb="164" eb="166">
      <t>コウシン</t>
    </rPh>
    <rPh sb="167" eb="168">
      <t>オコナ</t>
    </rPh>
    <rPh sb="169" eb="171">
      <t>ヒツヨウ</t>
    </rPh>
    <rPh sb="179" eb="181">
      <t>レイワ</t>
    </rPh>
    <rPh sb="182" eb="184">
      <t>ネンド</t>
    </rPh>
    <rPh sb="186" eb="188">
      <t>ジッシ</t>
    </rPh>
    <rPh sb="202" eb="204">
      <t>ケイカク</t>
    </rPh>
    <rPh sb="205" eb="206">
      <t>モト</t>
    </rPh>
    <rPh sb="233" eb="234">
      <t>アワ</t>
    </rPh>
    <rPh sb="237" eb="239">
      <t>キゾン</t>
    </rPh>
    <rPh sb="240" eb="242">
      <t>ケイエイ</t>
    </rPh>
    <rPh sb="242" eb="244">
      <t>センリャク</t>
    </rPh>
    <rPh sb="245" eb="247">
      <t>ミナオ</t>
    </rPh>
    <rPh sb="249" eb="251">
      <t>カイテイ</t>
    </rPh>
    <rPh sb="252" eb="253">
      <t>スス</t>
    </rPh>
    <rPh sb="255" eb="257">
      <t>ジンコウ</t>
    </rPh>
    <rPh sb="257" eb="259">
      <t>ゲンショウ</t>
    </rPh>
    <rPh sb="259" eb="260">
      <t>トウ</t>
    </rPh>
    <rPh sb="261" eb="263">
      <t>カミ</t>
    </rPh>
    <rPh sb="264" eb="266">
      <t>シュウシ</t>
    </rPh>
    <rPh sb="266" eb="268">
      <t>キンコウ</t>
    </rPh>
    <rPh sb="269" eb="270">
      <t>ハカ</t>
    </rPh>
    <rPh sb="271" eb="273">
      <t>トリクミ</t>
    </rPh>
    <rPh sb="274" eb="276">
      <t>ケントウ</t>
    </rPh>
    <rPh sb="277" eb="278">
      <t>オコナ</t>
    </rPh>
    <rPh sb="282" eb="284">
      <t>ジギョウ</t>
    </rPh>
    <rPh sb="284" eb="286">
      <t>ケイゾク</t>
    </rPh>
    <rPh sb="287" eb="288">
      <t>ム</t>
    </rPh>
    <rPh sb="290" eb="291">
      <t>ト</t>
    </rPh>
    <rPh sb="292" eb="293">
      <t>ク</t>
    </rPh>
    <phoneticPr fontId="4"/>
  </si>
  <si>
    <r>
      <t>①収益的収支比率について　　　　　　　　                           
R3決算では100％未満となっており、対前年度比では、一般会計繰入額の減により9.59ポイント悪化した。
経営実態から判断すると、今後も一般会計繰入金に依存する厳しい経営が続いていくことから、費用圧縮の取組を継続的に行い経営改善に努めることが重要である。　                                                                                                                                            　　　　　　　
⑤経費回収率について
前年度から微増となっているものの、</t>
    </r>
    <r>
      <rPr>
        <sz val="9"/>
        <rFont val="ＭＳ ゴシック"/>
        <family val="3"/>
        <charset val="128"/>
      </rPr>
      <t>高齢化率が高く、有収水量が見込めない状態であり、今後も経費回収率は低い水準で推移していくことが見込まれる。
人口減少が急激に進む当町では、収益の増加を大きく見込ことができないため、汚水維持管理費を可能な限り圧縮することを軸として比率改善に努めることが重要である</t>
    </r>
    <r>
      <rPr>
        <sz val="9"/>
        <color theme="1"/>
        <rFont val="ＭＳ ゴシック"/>
        <family val="3"/>
        <charset val="128"/>
      </rPr>
      <t xml:space="preserve">。                                                                                                                                                                                                                                                                                                               　　　　　　　　
⑥汚水処理原価について　                                                                                                                                             　　　　　　　                                                                                                         　　　　　　　　　今後についても平均値と比較して高く推移していくことが見込まれる。人口減少に比例して有収水量が減少していくため、⑤経費回収率で示した汚水維持管理費の圧縮に加え、将来の汚水資本費の抑制に向けた取り組みを行い、汚水処理費全体を抑制していくことが重要である。　　　　　　　　　　　　　　　
</t>
    </r>
    <r>
      <rPr>
        <sz val="9"/>
        <rFont val="ＭＳ ゴシック"/>
        <family val="3"/>
        <charset val="128"/>
      </rPr>
      <t>⑦施設利用率について　　　　　　　　　　　　　　　　　　
大幅な減少はないが、有収水量の鈍化傾向によることが挙げられる。</t>
    </r>
    <r>
      <rPr>
        <sz val="9"/>
        <color theme="1"/>
        <rFont val="ＭＳ ゴシック"/>
        <family val="3"/>
        <charset val="128"/>
      </rPr>
      <t>　　　　　　　　　　　　　　　　　　　　　　　　　
⑧水洗化率について　　　　                                                                             　                                                                                     　　　　　　　　　当町は高齢化率が高く、下水道加入が進まない状況にある。未加入世帯に対する加入促進を図るため、引き続き戸別訪問、チラシの配布と一般会計が行う</t>
    </r>
    <r>
      <rPr>
        <sz val="9"/>
        <rFont val="ＭＳ ゴシック"/>
        <family val="3"/>
        <charset val="128"/>
      </rPr>
      <t>住環境リフォーム推進事業との連携を図る。近年はこれらの取組により、新規加入者が増加していることから今後も継続していく。</t>
    </r>
    <rPh sb="1" eb="4">
      <t>シュウエキテキ</t>
    </rPh>
    <rPh sb="4" eb="6">
      <t>シュウシ</t>
    </rPh>
    <rPh sb="6" eb="8">
      <t>ヒリツ</t>
    </rPh>
    <rPh sb="95" eb="97">
      <t>アッカ</t>
    </rPh>
    <rPh sb="101" eb="103">
      <t>ケイエイ</t>
    </rPh>
    <rPh sb="103" eb="105">
      <t>ジッタイ</t>
    </rPh>
    <rPh sb="107" eb="109">
      <t>ハンダン</t>
    </rPh>
    <rPh sb="113" eb="115">
      <t>コンゴ</t>
    </rPh>
    <rPh sb="116" eb="118">
      <t>イッパン</t>
    </rPh>
    <rPh sb="118" eb="120">
      <t>カイケイ</t>
    </rPh>
    <rPh sb="120" eb="122">
      <t>クリイレ</t>
    </rPh>
    <rPh sb="122" eb="123">
      <t>キン</t>
    </rPh>
    <rPh sb="124" eb="126">
      <t>イゾン</t>
    </rPh>
    <rPh sb="128" eb="129">
      <t>キビ</t>
    </rPh>
    <rPh sb="131" eb="133">
      <t>ケイエイ</t>
    </rPh>
    <rPh sb="134" eb="135">
      <t>ツヅ</t>
    </rPh>
    <rPh sb="144" eb="146">
      <t>ヒヨウ</t>
    </rPh>
    <rPh sb="146" eb="148">
      <t>アッシュク</t>
    </rPh>
    <rPh sb="149" eb="151">
      <t>トリクミ</t>
    </rPh>
    <rPh sb="152" eb="154">
      <t>ケイゾク</t>
    </rPh>
    <rPh sb="154" eb="155">
      <t>テキ</t>
    </rPh>
    <rPh sb="156" eb="157">
      <t>オコナ</t>
    </rPh>
    <rPh sb="158" eb="160">
      <t>ケイエイ</t>
    </rPh>
    <rPh sb="160" eb="162">
      <t>カイゼン</t>
    </rPh>
    <rPh sb="163" eb="164">
      <t>ツト</t>
    </rPh>
    <rPh sb="169" eb="171">
      <t>ジュウヨウ</t>
    </rPh>
    <rPh sb="326" eb="328">
      <t>ケイヒ</t>
    </rPh>
    <rPh sb="328" eb="330">
      <t>カイシュウ</t>
    </rPh>
    <rPh sb="330" eb="331">
      <t>リツ</t>
    </rPh>
    <rPh sb="336" eb="339">
      <t>ゼンネンド</t>
    </rPh>
    <rPh sb="341" eb="343">
      <t>ビゾウ</t>
    </rPh>
    <rPh sb="353" eb="356">
      <t>コウレイカ</t>
    </rPh>
    <rPh sb="356" eb="357">
      <t>リツ</t>
    </rPh>
    <rPh sb="358" eb="359">
      <t>タカ</t>
    </rPh>
    <rPh sb="361" eb="363">
      <t>ユウシュウ</t>
    </rPh>
    <rPh sb="363" eb="365">
      <t>スイリョウ</t>
    </rPh>
    <rPh sb="366" eb="367">
      <t>ミ</t>
    </rPh>
    <rPh sb="367" eb="368">
      <t>コ</t>
    </rPh>
    <rPh sb="371" eb="373">
      <t>ジョウタイ</t>
    </rPh>
    <rPh sb="377" eb="379">
      <t>コンゴ</t>
    </rPh>
    <rPh sb="380" eb="382">
      <t>ケイヒ</t>
    </rPh>
    <rPh sb="382" eb="385">
      <t>カイシュウリツ</t>
    </rPh>
    <rPh sb="386" eb="387">
      <t>ヒク</t>
    </rPh>
    <rPh sb="388" eb="390">
      <t>スイジュン</t>
    </rPh>
    <rPh sb="391" eb="393">
      <t>スイイ</t>
    </rPh>
    <rPh sb="400" eb="402">
      <t>ミコ</t>
    </rPh>
    <rPh sb="409" eb="411">
      <t>ゲンショウ</t>
    </rPh>
    <rPh sb="412" eb="414">
      <t>キュウゲキ</t>
    </rPh>
    <rPh sb="415" eb="416">
      <t>スス</t>
    </rPh>
    <rPh sb="417" eb="419">
      <t>トウチョウ</t>
    </rPh>
    <rPh sb="422" eb="424">
      <t>シュウエキ</t>
    </rPh>
    <rPh sb="425" eb="427">
      <t>ゾウカ</t>
    </rPh>
    <rPh sb="428" eb="429">
      <t>オオ</t>
    </rPh>
    <rPh sb="431" eb="433">
      <t>ミコミ</t>
    </rPh>
    <rPh sb="443" eb="445">
      <t>オスイ</t>
    </rPh>
    <rPh sb="445" eb="447">
      <t>イジ</t>
    </rPh>
    <rPh sb="447" eb="450">
      <t>カンリヒ</t>
    </rPh>
    <rPh sb="451" eb="453">
      <t>カノウ</t>
    </rPh>
    <rPh sb="454" eb="455">
      <t>カギ</t>
    </rPh>
    <rPh sb="456" eb="458">
      <t>アッシュク</t>
    </rPh>
    <rPh sb="463" eb="464">
      <t>ジク</t>
    </rPh>
    <rPh sb="467" eb="469">
      <t>ヒリツ</t>
    </rPh>
    <rPh sb="469" eb="471">
      <t>カイゼン</t>
    </rPh>
    <rPh sb="472" eb="473">
      <t>ツト</t>
    </rPh>
    <rPh sb="478" eb="480">
      <t>ジュウヨウ</t>
    </rPh>
    <rPh sb="798" eb="800">
      <t>オスイ</t>
    </rPh>
    <rPh sb="800" eb="802">
      <t>ショリ</t>
    </rPh>
    <rPh sb="802" eb="804">
      <t>ゲンカ</t>
    </rPh>
    <rPh sb="1071" eb="1073">
      <t>コンゴ</t>
    </rPh>
    <rPh sb="1078" eb="1081">
      <t>ヘイキンチ</t>
    </rPh>
    <rPh sb="1082" eb="1084">
      <t>ヒカク</t>
    </rPh>
    <rPh sb="1088" eb="1090">
      <t>スイイ</t>
    </rPh>
    <rPh sb="1097" eb="1099">
      <t>ミコ</t>
    </rPh>
    <rPh sb="1103" eb="1105">
      <t>ジンコウ</t>
    </rPh>
    <rPh sb="1105" eb="1107">
      <t>ゲンショウ</t>
    </rPh>
    <rPh sb="1108" eb="1110">
      <t>ヒレイ</t>
    </rPh>
    <rPh sb="1112" eb="1114">
      <t>ユウシュウ</t>
    </rPh>
    <rPh sb="1114" eb="1116">
      <t>スイリョウ</t>
    </rPh>
    <rPh sb="1117" eb="1119">
      <t>ゲンショウ</t>
    </rPh>
    <rPh sb="1127" eb="1129">
      <t>ケイヒ</t>
    </rPh>
    <rPh sb="1129" eb="1131">
      <t>カイシュウ</t>
    </rPh>
    <rPh sb="1131" eb="1132">
      <t>リツ</t>
    </rPh>
    <rPh sb="1133" eb="1134">
      <t>シメ</t>
    </rPh>
    <rPh sb="1136" eb="1138">
      <t>オスイ</t>
    </rPh>
    <rPh sb="1138" eb="1140">
      <t>イジ</t>
    </rPh>
    <rPh sb="1140" eb="1143">
      <t>カンリヒ</t>
    </rPh>
    <rPh sb="1144" eb="1146">
      <t>アッシュク</t>
    </rPh>
    <rPh sb="1147" eb="1148">
      <t>クワ</t>
    </rPh>
    <rPh sb="1150" eb="1152">
      <t>ショウライ</t>
    </rPh>
    <rPh sb="1153" eb="1155">
      <t>オスイ</t>
    </rPh>
    <rPh sb="1155" eb="1157">
      <t>シホン</t>
    </rPh>
    <rPh sb="1157" eb="1158">
      <t>ヒ</t>
    </rPh>
    <rPh sb="1159" eb="1161">
      <t>ヨクセイ</t>
    </rPh>
    <rPh sb="1162" eb="1163">
      <t>ム</t>
    </rPh>
    <rPh sb="1165" eb="1166">
      <t>ト</t>
    </rPh>
    <rPh sb="1167" eb="1168">
      <t>ク</t>
    </rPh>
    <rPh sb="1170" eb="1171">
      <t>オコナ</t>
    </rPh>
    <rPh sb="1173" eb="1175">
      <t>オスイ</t>
    </rPh>
    <rPh sb="1175" eb="1177">
      <t>ショリ</t>
    </rPh>
    <rPh sb="1177" eb="1178">
      <t>ヒ</t>
    </rPh>
    <rPh sb="1178" eb="1180">
      <t>ゼンタイ</t>
    </rPh>
    <rPh sb="1181" eb="1183">
      <t>ヨクセイ</t>
    </rPh>
    <rPh sb="1190" eb="1192">
      <t>ジュウヨウ</t>
    </rPh>
    <rPh sb="1214" eb="1216">
      <t>シセツ</t>
    </rPh>
    <rPh sb="1216" eb="1219">
      <t>リヨウリツ</t>
    </rPh>
    <rPh sb="1242" eb="1244">
      <t>オオハバ</t>
    </rPh>
    <rPh sb="1245" eb="1247">
      <t>ゲンショウ</t>
    </rPh>
    <rPh sb="1252" eb="1256">
      <t>ユウシュウスイリョウ</t>
    </rPh>
    <rPh sb="1257" eb="1259">
      <t>ドンカ</t>
    </rPh>
    <rPh sb="1259" eb="1261">
      <t>ケイコウ</t>
    </rPh>
    <rPh sb="1267" eb="1268">
      <t>ア</t>
    </rPh>
    <rPh sb="1301" eb="1304">
      <t>スイセンカ</t>
    </rPh>
    <rPh sb="1304" eb="1305">
      <t>リツ</t>
    </rPh>
    <rPh sb="1485" eb="1487">
      <t>トウチョウ</t>
    </rPh>
    <rPh sb="1488" eb="1491">
      <t>コウレイカ</t>
    </rPh>
    <rPh sb="1491" eb="1492">
      <t>リツ</t>
    </rPh>
    <rPh sb="1493" eb="1494">
      <t>タカ</t>
    </rPh>
    <rPh sb="1496" eb="1499">
      <t>ゲスイドウ</t>
    </rPh>
    <rPh sb="1499" eb="1501">
      <t>カニュウ</t>
    </rPh>
    <rPh sb="1502" eb="1503">
      <t>スス</t>
    </rPh>
    <rPh sb="1506" eb="1508">
      <t>ジョウキョウ</t>
    </rPh>
    <rPh sb="1512" eb="1515">
      <t>ミカニュウ</t>
    </rPh>
    <rPh sb="1515" eb="1517">
      <t>セタイ</t>
    </rPh>
    <rPh sb="1518" eb="1519">
      <t>タイ</t>
    </rPh>
    <rPh sb="1521" eb="1523">
      <t>カニュウ</t>
    </rPh>
    <rPh sb="1523" eb="1525">
      <t>ソクシン</t>
    </rPh>
    <rPh sb="1526" eb="1527">
      <t>ハカ</t>
    </rPh>
    <rPh sb="1531" eb="1532">
      <t>ヒ</t>
    </rPh>
    <rPh sb="1533" eb="1534">
      <t>ツヅ</t>
    </rPh>
    <rPh sb="1535" eb="1537">
      <t>コベツ</t>
    </rPh>
    <rPh sb="1537" eb="1539">
      <t>ホウモン</t>
    </rPh>
    <rPh sb="1544" eb="1546">
      <t>ハイフ</t>
    </rPh>
    <rPh sb="1547" eb="1549">
      <t>イッパン</t>
    </rPh>
    <rPh sb="1549" eb="1551">
      <t>カイケイ</t>
    </rPh>
    <rPh sb="1552" eb="1553">
      <t>オコナ</t>
    </rPh>
    <rPh sb="1554" eb="1557">
      <t>ジュウカンキョウ</t>
    </rPh>
    <rPh sb="1562" eb="1564">
      <t>スイシン</t>
    </rPh>
    <rPh sb="1564" eb="1566">
      <t>ジギョウ</t>
    </rPh>
    <rPh sb="1568" eb="1570">
      <t>レンケイ</t>
    </rPh>
    <rPh sb="1571" eb="1572">
      <t>ハカ</t>
    </rPh>
    <rPh sb="1574" eb="1576">
      <t>キンネン</t>
    </rPh>
    <rPh sb="1581" eb="1583">
      <t>トリクミ</t>
    </rPh>
    <rPh sb="1587" eb="1589">
      <t>シンキ</t>
    </rPh>
    <rPh sb="1589" eb="1592">
      <t>カニュウシャ</t>
    </rPh>
    <rPh sb="1593" eb="1595">
      <t>ゾウカ</t>
    </rPh>
    <rPh sb="1603" eb="1605">
      <t>コンゴ</t>
    </rPh>
    <rPh sb="1606" eb="1608">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</si>
</sst>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A4-4434-8E67-B6133C16D2C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0.36</c:v>
                </c:pt>
                <c:pt idx="3">
                  <c:v>0.39</c:v>
                </c:pt>
                <c:pt idx="4">
                  <c:v>0.1</c:v>
                </c:pt>
              </c:numCache>
            </c:numRef>
          </c:val>
          <c:smooth val="0"/>
          <c:extLst>
            <c:ext xmlns:c16="http://schemas.microsoft.com/office/drawing/2014/chart" uri="{C3380CC4-5D6E-409C-BE32-E72D297353CC}">
              <c16:uniqueId val="{00000001-9BA4-4434-8E67-B6133C16D2C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36.1</c:v>
                </c:pt>
                <c:pt idx="1">
                  <c:v>37.07</c:v>
                </c:pt>
                <c:pt idx="2">
                  <c:v>35.61</c:v>
                </c:pt>
                <c:pt idx="3">
                  <c:v>37.07</c:v>
                </c:pt>
                <c:pt idx="4">
                  <c:v>36.83</c:v>
                </c:pt>
              </c:numCache>
            </c:numRef>
          </c:val>
          <c:extLst>
            <c:ext xmlns:c16="http://schemas.microsoft.com/office/drawing/2014/chart" uri="{C3380CC4-5D6E-409C-BE32-E72D297353CC}">
              <c16:uniqueId val="{00000000-DCA9-4E7F-A325-EBEB77DFE80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42.56</c:v>
                </c:pt>
                <c:pt idx="2">
                  <c:v>42.47</c:v>
                </c:pt>
                <c:pt idx="3">
                  <c:v>42.4</c:v>
                </c:pt>
                <c:pt idx="4">
                  <c:v>42.28</c:v>
                </c:pt>
              </c:numCache>
            </c:numRef>
          </c:val>
          <c:smooth val="0"/>
          <c:extLst>
            <c:ext xmlns:c16="http://schemas.microsoft.com/office/drawing/2014/chart" uri="{C3380CC4-5D6E-409C-BE32-E72D297353CC}">
              <c16:uniqueId val="{00000001-DCA9-4E7F-A325-EBEB77DFE80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55.76</c:v>
                </c:pt>
                <c:pt idx="1">
                  <c:v>58.25</c:v>
                </c:pt>
                <c:pt idx="2">
                  <c:v>57.1</c:v>
                </c:pt>
                <c:pt idx="3">
                  <c:v>60.55</c:v>
                </c:pt>
                <c:pt idx="4">
                  <c:v>60.32</c:v>
                </c:pt>
              </c:numCache>
            </c:numRef>
          </c:val>
          <c:extLst>
            <c:ext xmlns:c16="http://schemas.microsoft.com/office/drawing/2014/chart" uri="{C3380CC4-5D6E-409C-BE32-E72D297353CC}">
              <c16:uniqueId val="{00000000-8E77-439E-B67E-E53DC7DC58E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83.32</c:v>
                </c:pt>
                <c:pt idx="2">
                  <c:v>83.75</c:v>
                </c:pt>
                <c:pt idx="3">
                  <c:v>84.19</c:v>
                </c:pt>
                <c:pt idx="4">
                  <c:v>84.34</c:v>
                </c:pt>
              </c:numCache>
            </c:numRef>
          </c:val>
          <c:smooth val="0"/>
          <c:extLst>
            <c:ext xmlns:c16="http://schemas.microsoft.com/office/drawing/2014/chart" uri="{C3380CC4-5D6E-409C-BE32-E72D297353CC}">
              <c16:uniqueId val="{00000001-8E77-439E-B67E-E53DC7DC58E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85.05</c:v>
                </c:pt>
                <c:pt idx="1">
                  <c:v>102.07</c:v>
                </c:pt>
                <c:pt idx="2">
                  <c:v>99.81</c:v>
                </c:pt>
                <c:pt idx="3">
                  <c:v>99.36</c:v>
                </c:pt>
                <c:pt idx="4">
                  <c:v>89.77</c:v>
                </c:pt>
              </c:numCache>
            </c:numRef>
          </c:val>
          <c:extLst>
            <c:ext xmlns:c16="http://schemas.microsoft.com/office/drawing/2014/chart" uri="{C3380CC4-5D6E-409C-BE32-E72D297353CC}">
              <c16:uniqueId val="{00000000-5004-4022-A65A-E833738F7D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04-4022-A65A-E833738F7D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C9-44CD-91E7-127E652B242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C9-44CD-91E7-127E652B242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B8-4289-8390-5420AE59AF8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B8-4289-8390-5420AE59AF8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CC-4AAA-9F0C-336CB946D17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CC-4AAA-9F0C-336CB946D17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2B-4D90-9C87-738DDF3C0C3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2B-4D90-9C87-738DDF3C0C3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F5-4292-97CA-CE6B69EFB83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1194.1500000000001</c:v>
                </c:pt>
                <c:pt idx="2">
                  <c:v>1206.79</c:v>
                </c:pt>
                <c:pt idx="3">
                  <c:v>1258.43</c:v>
                </c:pt>
                <c:pt idx="4">
                  <c:v>1163.75</c:v>
                </c:pt>
              </c:numCache>
            </c:numRef>
          </c:val>
          <c:smooth val="0"/>
          <c:extLst>
            <c:ext xmlns:c16="http://schemas.microsoft.com/office/drawing/2014/chart" uri="{C3380CC4-5D6E-409C-BE32-E72D297353CC}">
              <c16:uniqueId val="{00000001-CAF5-4292-97CA-CE6B69EFB83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24.18</c:v>
                </c:pt>
                <c:pt idx="1">
                  <c:v>28.28</c:v>
                </c:pt>
                <c:pt idx="2">
                  <c:v>33.479999999999997</c:v>
                </c:pt>
                <c:pt idx="3">
                  <c:v>21.49</c:v>
                </c:pt>
                <c:pt idx="4">
                  <c:v>22.11</c:v>
                </c:pt>
              </c:numCache>
            </c:numRef>
          </c:val>
          <c:extLst>
            <c:ext xmlns:c16="http://schemas.microsoft.com/office/drawing/2014/chart" uri="{C3380CC4-5D6E-409C-BE32-E72D297353CC}">
              <c16:uniqueId val="{00000000-DFE4-4CDC-90A9-AD2D045BC5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DFE4-4CDC-90A9-AD2D045BC5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853.27</c:v>
                </c:pt>
                <c:pt idx="1">
                  <c:v>722.15</c:v>
                </c:pt>
                <c:pt idx="2">
                  <c:v>615.63</c:v>
                </c:pt>
                <c:pt idx="3">
                  <c:v>960.63</c:v>
                </c:pt>
                <c:pt idx="4">
                  <c:v>953.48</c:v>
                </c:pt>
              </c:numCache>
            </c:numRef>
          </c:val>
          <c:extLst>
            <c:ext xmlns:c16="http://schemas.microsoft.com/office/drawing/2014/chart" uri="{C3380CC4-5D6E-409C-BE32-E72D297353CC}">
              <c16:uniqueId val="{00000000-324D-4BEF-B676-A6B39D7A00D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230.02</c:v>
                </c:pt>
                <c:pt idx="2">
                  <c:v>228.47</c:v>
                </c:pt>
                <c:pt idx="3">
                  <c:v>224.88</c:v>
                </c:pt>
                <c:pt idx="4">
                  <c:v>228.64</c:v>
                </c:pt>
              </c:numCache>
            </c:numRef>
          </c:val>
          <c:smooth val="0"/>
          <c:extLst>
            <c:ext xmlns:c16="http://schemas.microsoft.com/office/drawing/2014/chart" uri="{C3380CC4-5D6E-409C-BE32-E72D297353CC}">
              <c16:uniqueId val="{00000001-324D-4BEF-B676-A6B39D7A00D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4"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青森県　深浦町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5">
        <f>データ!S6</f>
        <v>7538</v>
      </c>
      <c r="AM8" s="45"/>
      <c r="AN8" s="45"/>
      <c r="AO8" s="45"/>
      <c r="AP8" s="45"/>
      <c r="AQ8" s="45"/>
      <c r="AR8" s="45"/>
      <c r="AS8" s="45"/>
      <c r="AT8" s="46">
        <f>データ!T6</f>
        <v>488.91</v>
      </c>
      <c r="AU8" s="46"/>
      <c r="AV8" s="46"/>
      <c r="AW8" s="46"/>
      <c r="AX8" s="46"/>
      <c r="AY8" s="46"/>
      <c r="AZ8" s="46"/>
      <c r="BA8" s="46"/>
      <c r="BB8" s="46">
        <f>データ!U6</f>
        <v>15.42</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11.95</v>
      </c>
      <c r="Q10" s="46"/>
      <c r="R10" s="46"/>
      <c r="S10" s="46"/>
      <c r="T10" s="46"/>
      <c r="U10" s="46"/>
      <c r="V10" s="46"/>
      <c r="W10" s="46">
        <f>データ!Q6</f>
        <v>84.25</v>
      </c>
      <c r="X10" s="46"/>
      <c r="Y10" s="46"/>
      <c r="Z10" s="46"/>
      <c r="AA10" s="46"/>
      <c r="AB10" s="46"/>
      <c r="AC10" s="46"/>
      <c r="AD10" s="45">
        <f>データ!R6</f>
        <v>3905</v>
      </c>
      <c r="AE10" s="45"/>
      <c r="AF10" s="45"/>
      <c r="AG10" s="45"/>
      <c r="AH10" s="45"/>
      <c r="AI10" s="45"/>
      <c r="AJ10" s="45"/>
      <c r="AK10" s="2"/>
      <c r="AL10" s="45">
        <f>データ!V6</f>
        <v>887</v>
      </c>
      <c r="AM10" s="45"/>
      <c r="AN10" s="45"/>
      <c r="AO10" s="45"/>
      <c r="AP10" s="45"/>
      <c r="AQ10" s="45"/>
      <c r="AR10" s="45"/>
      <c r="AS10" s="45"/>
      <c r="AT10" s="46">
        <f>データ!W6</f>
        <v>0.56999999999999995</v>
      </c>
      <c r="AU10" s="46"/>
      <c r="AV10" s="46"/>
      <c r="AW10" s="46"/>
      <c r="AX10" s="46"/>
      <c r="AY10" s="46"/>
      <c r="AZ10" s="46"/>
      <c r="BA10" s="46"/>
      <c r="BB10" s="46">
        <f>データ!X6</f>
        <v>1556.14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【1,201.79】</v>
      </c>
      <c r="I86" s="12" t="str">
        <f>データ!CA6</f>
        <v>【75.31】</v>
      </c>
      <c r="J86" s="12" t="str">
        <f>データ!CL6</f>
        <v>【216.39】</v>
      </c>
      <c r="K86" s="12" t="str">
        <f>データ!CW6</f>
        <v>【42.57】</v>
      </c>
      <c r="L86" s="12" t="str">
        <f>データ!DH6</f>
        <v>【85.24】</v>
      </c>
      <c r="M86" s="12" t="s">
        <v>45</v>
      </c>
      <c r="N86" s="12" t="s">
        <v>43</v>
      </c>
      <c r="O86" s="12" t="str">
        <f>データ!EO6</f>
        <v>【0.15】</v>
      </c>
    </row>
  </sheetData>
  <sheetProtection algorithmName="SHA-512" hashValue="zbXaNjmVAU0czdHuJr1injXGx3OnFTWFimkn0DhELgHRqD8jnZg2ZUkbPDeWVX3Sbr3G/9PD3RlZINFZ3BoaEA==" saltValue="DHJiy2Dlhk/Yrbx74OEP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9" t="s">
        <v>55</v>
      </c>
      <c r="I3" s="80"/>
      <c r="J3" s="80"/>
      <c r="K3" s="80"/>
      <c r="L3" s="80"/>
      <c r="M3" s="80"/>
      <c r="N3" s="80"/>
      <c r="O3" s="80"/>
      <c r="P3" s="80"/>
      <c r="Q3" s="80"/>
      <c r="R3" s="80"/>
      <c r="S3" s="80"/>
      <c r="T3" s="80"/>
      <c r="U3" s="80"/>
      <c r="V3" s="80"/>
      <c r="W3" s="80"/>
      <c r="X3" s="81"/>
      <c r="Y3" s="85" t="s">
        <v>56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57</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58</v>
      </c>
      <c r="B4" s="16"/>
      <c r="C4" s="16"/>
      <c r="D4" s="16"/>
      <c r="E4" s="16"/>
      <c r="F4" s="16"/>
      <c r="G4" s="16"/>
      <c r="H4" s="82"/>
      <c r="I4" s="83"/>
      <c r="J4" s="83"/>
      <c r="K4" s="83"/>
      <c r="L4" s="83"/>
      <c r="M4" s="83"/>
      <c r="N4" s="83"/>
      <c r="O4" s="83"/>
      <c r="P4" s="83"/>
      <c r="Q4" s="83"/>
      <c r="R4" s="83"/>
      <c r="S4" s="83"/>
      <c r="T4" s="83"/>
      <c r="U4" s="83"/>
      <c r="V4" s="83"/>
      <c r="W4" s="83"/>
      <c r="X4" s="84"/>
      <c r="Y4" s="78" t="s">
        <v>59</v>
      </c>
      <c r="Z4" s="78"/>
      <c r="AA4" s="78"/>
      <c r="AB4" s="78"/>
      <c r="AC4" s="78"/>
      <c r="AD4" s="78"/>
      <c r="AE4" s="78"/>
      <c r="AF4" s="78"/>
      <c r="AG4" s="78"/>
      <c r="AH4" s="78"/>
      <c r="AI4" s="78"/>
      <c r="AJ4" s="78" t="s">
        <v>60</v>
      </c>
      <c r="AK4" s="78"/>
      <c r="AL4" s="78"/>
      <c r="AM4" s="78"/>
      <c r="AN4" s="78"/>
      <c r="AO4" s="78"/>
      <c r="AP4" s="78"/>
      <c r="AQ4" s="78"/>
      <c r="AR4" s="78"/>
      <c r="AS4" s="78"/>
      <c r="AT4" s="78"/>
      <c r="AU4" s="78" t="s">
        <v>61</v>
      </c>
      <c r="AV4" s="78"/>
      <c r="AW4" s="78"/>
      <c r="AX4" s="78"/>
      <c r="AY4" s="78"/>
      <c r="AZ4" s="78"/>
      <c r="BA4" s="78"/>
      <c r="BB4" s="78"/>
      <c r="BC4" s="78"/>
      <c r="BD4" s="78"/>
      <c r="BE4" s="78"/>
      <c r="BF4" s="78" t="s">
        <v>62</v>
      </c>
      <c r="BG4" s="78"/>
      <c r="BH4" s="78"/>
      <c r="BI4" s="78"/>
      <c r="BJ4" s="78"/>
      <c r="BK4" s="78"/>
      <c r="BL4" s="78"/>
      <c r="BM4" s="78"/>
      <c r="BN4" s="78"/>
      <c r="BO4" s="78"/>
      <c r="BP4" s="78"/>
      <c r="BQ4" s="78" t="s">
        <v>63</v>
      </c>
      <c r="BR4" s="78"/>
      <c r="BS4" s="78"/>
      <c r="BT4" s="78"/>
      <c r="BU4" s="78"/>
      <c r="BV4" s="78"/>
      <c r="BW4" s="78"/>
      <c r="BX4" s="78"/>
      <c r="BY4" s="78"/>
      <c r="BZ4" s="78"/>
      <c r="CA4" s="78"/>
      <c r="CB4" s="78" t="s">
        <v>64</v>
      </c>
      <c r="CC4" s="78"/>
      <c r="CD4" s="78"/>
      <c r="CE4" s="78"/>
      <c r="CF4" s="78"/>
      <c r="CG4" s="78"/>
      <c r="CH4" s="78"/>
      <c r="CI4" s="78"/>
      <c r="CJ4" s="78"/>
      <c r="CK4" s="78"/>
      <c r="CL4" s="78"/>
      <c r="CM4" s="78" t="s">
        <v>65</v>
      </c>
      <c r="CN4" s="78"/>
      <c r="CO4" s="78"/>
      <c r="CP4" s="78"/>
      <c r="CQ4" s="78"/>
      <c r="CR4" s="78"/>
      <c r="CS4" s="78"/>
      <c r="CT4" s="78"/>
      <c r="CU4" s="78"/>
      <c r="CV4" s="78"/>
      <c r="CW4" s="78"/>
      <c r="CX4" s="78" t="s">
        <v>66</v>
      </c>
      <c r="CY4" s="78"/>
      <c r="CZ4" s="78"/>
      <c r="DA4" s="78"/>
      <c r="DB4" s="78"/>
      <c r="DC4" s="78"/>
      <c r="DD4" s="78"/>
      <c r="DE4" s="78"/>
      <c r="DF4" s="78"/>
      <c r="DG4" s="78"/>
      <c r="DH4" s="78"/>
      <c r="DI4" s="78" t="s">
        <v>67</v>
      </c>
      <c r="DJ4" s="78"/>
      <c r="DK4" s="78"/>
      <c r="DL4" s="78"/>
      <c r="DM4" s="78"/>
      <c r="DN4" s="78"/>
      <c r="DO4" s="78"/>
      <c r="DP4" s="78"/>
      <c r="DQ4" s="78"/>
      <c r="DR4" s="78"/>
      <c r="DS4" s="78"/>
      <c r="DT4" s="78" t="s">
        <v>68</v>
      </c>
      <c r="DU4" s="78"/>
      <c r="DV4" s="78"/>
      <c r="DW4" s="78"/>
      <c r="DX4" s="78"/>
      <c r="DY4" s="78"/>
      <c r="DZ4" s="78"/>
      <c r="EA4" s="78"/>
      <c r="EB4" s="78"/>
      <c r="EC4" s="78"/>
      <c r="ED4" s="78"/>
      <c r="EE4" s="78" t="s">
        <v>69</v>
      </c>
      <c r="EF4" s="78"/>
      <c r="EG4" s="78"/>
      <c r="EH4" s="78"/>
      <c r="EI4" s="78"/>
      <c r="EJ4" s="78"/>
      <c r="EK4" s="78"/>
      <c r="EL4" s="78"/>
      <c r="EM4" s="78"/>
      <c r="EN4" s="78"/>
      <c r="EO4" s="78"/>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23230</v>
      </c>
      <c r="D6" s="19">
        <f t="shared" si="3"/>
        <v>47</v>
      </c>
      <c r="E6" s="19">
        <f t="shared" si="3"/>
        <v>17</v>
      </c>
      <c r="F6" s="19">
        <f t="shared" si="3"/>
        <v>4</v>
      </c>
      <c r="G6" s="19">
        <f t="shared" si="3"/>
        <v>0</v>
      </c>
      <c r="H6" s="19" t="str">
        <f t="shared" si="3"/>
        <v>青森県　深浦町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11.95</v>
      </c>
      <c r="Q6" s="20">
        <f t="shared" si="3"/>
        <v>84.25</v>
      </c>
      <c r="R6" s="20">
        <f t="shared" si="3"/>
        <v>3905</v>
      </c>
      <c r="S6" s="20">
        <f t="shared" si="3"/>
        <v>7538</v>
      </c>
      <c r="T6" s="20">
        <f t="shared" si="3"/>
        <v>488.91</v>
      </c>
      <c r="U6" s="20">
        <f t="shared" si="3"/>
        <v>15.42</v>
      </c>
      <c r="V6" s="20">
        <f t="shared" si="3"/>
        <v>887</v>
      </c>
      <c r="W6" s="20">
        <f t="shared" si="3"/>
        <v>0.56999999999999995</v>
      </c>
      <c r="X6" s="20">
        <f t="shared" si="3"/>
        <v>1556.14</v>
      </c>
      <c r="Y6" s="21">
        <f>IF(Y7="",NA(),Y7)</f>
        <v>85.05</v>
      </c>
      <c r="Z6" s="21">
        <f t="shared" ref="Z6:AH6" si="4">IF(Z7="",NA(),Z7)</f>
        <v>102.07</v>
      </c>
      <c r="AA6" s="21">
        <f t="shared" si="4"/>
        <v>99.81</v>
      </c>
      <c r="AB6" s="21">
        <f t="shared" si="4"/>
        <v>99.36</v>
      </c>
      <c r="AC6" s="21">
        <f t="shared" si="4"/>
        <v>89.77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1223.96</v>
      </c>
      <c r="BL6" s="21">
        <f t="shared" si="7"/>
        <v>1194.1500000000001</v>
      </c>
      <c r="BM6" s="21">
        <f t="shared" si="7"/>
        <v>1206.79</v>
      </c>
      <c r="BN6" s="21">
        <f t="shared" si="7"/>
        <v>1258.43</v>
      </c>
      <c r="BO6" s="21">
        <f t="shared" si="7"/>
        <v>1163.75</v>
      </c>
      <c r="BP6" s="20" t="str">
        <f>IF(BP7="","",IF(BP7="-","【-】","【"&amp;SUBSTITUTE(TEXT(BP7,"#,##0.00"),"-","△")&amp;"】"))</f>
        <v>【1,201.79】</v>
      </c>
      <c r="BQ6" s="21">
        <f>IF(BQ7="",NA(),BQ7)</f>
        <v>24.18</v>
      </c>
      <c r="BR6" s="21">
        <f t="shared" ref="BR6:BZ6" si="8">IF(BR7="",NA(),BR7)</f>
        <v>28.28</v>
      </c>
      <c r="BS6" s="21">
        <f t="shared" si="8"/>
        <v>33.479999999999997</v>
      </c>
      <c r="BT6" s="21">
        <f t="shared" si="8"/>
        <v>21.49</v>
      </c>
      <c r="BU6" s="21">
        <f t="shared" si="8"/>
        <v>22.11</v>
      </c>
      <c r="BV6" s="21">
        <f t="shared" si="8"/>
        <v>61.54</v>
      </c>
      <c r="BW6" s="21">
        <f t="shared" si="8"/>
        <v>72.260000000000005</v>
      </c>
      <c r="BX6" s="21">
        <f t="shared" si="8"/>
        <v>71.84</v>
      </c>
      <c r="BY6" s="21">
        <f t="shared" si="8"/>
        <v>73.36</v>
      </c>
      <c r="BZ6" s="21">
        <f t="shared" si="8"/>
        <v>72.599999999999994</v>
      </c>
      <c r="CA6" s="20" t="str">
        <f>IF(CA7="","",IF(CA7="-","【-】","【"&amp;SUBSTITUTE(TEXT(CA7,"#,##0.00"),"-","△")&amp;"】"))</f>
        <v>【75.31】</v>
      </c>
      <c r="CB6" s="21">
        <f>IF(CB7="",NA(),CB7)</f>
        <v>853.27</v>
      </c>
      <c r="CC6" s="21">
        <f t="shared" ref="CC6:CK6" si="9">IF(CC7="",NA(),CC7)</f>
        <v>722.15</v>
      </c>
      <c r="CD6" s="21">
        <f t="shared" si="9"/>
        <v>615.63</v>
      </c>
      <c r="CE6" s="21">
        <f t="shared" si="9"/>
        <v>960.63</v>
      </c>
      <c r="CF6" s="21">
        <f t="shared" si="9"/>
        <v>953.48</v>
      </c>
      <c r="CG6" s="21">
        <f t="shared" si="9"/>
        <v>267.86</v>
      </c>
      <c r="CH6" s="21">
        <f t="shared" si="9"/>
        <v>230.02</v>
      </c>
      <c r="CI6" s="21">
        <f t="shared" si="9"/>
        <v>228.47</v>
      </c>
      <c r="CJ6" s="21">
        <f t="shared" si="9"/>
        <v>224.88</v>
      </c>
      <c r="CK6" s="21">
        <f t="shared" si="9"/>
        <v>228.64</v>
      </c>
      <c r="CL6" s="20" t="str">
        <f>IF(CL7="","",IF(CL7="-","【-】","【"&amp;SUBSTITUTE(TEXT(CL7,"#,##0.00"),"-","△")&amp;"】"))</f>
        <v>【216.39】</v>
      </c>
      <c r="CM6" s="21">
        <f>IF(CM7="",NA(),CM7)</f>
        <v>36.1</v>
      </c>
      <c r="CN6" s="21">
        <f t="shared" ref="CN6:CV6" si="10">IF(CN7="",NA(),CN7)</f>
        <v>37.07</v>
      </c>
      <c r="CO6" s="21">
        <f t="shared" si="10"/>
        <v>35.61</v>
      </c>
      <c r="CP6" s="21">
        <f t="shared" si="10"/>
        <v>37.07</v>
      </c>
      <c r="CQ6" s="21">
        <f t="shared" si="10"/>
        <v>36.83</v>
      </c>
      <c r="CR6" s="21">
        <f t="shared" si="10"/>
        <v>37.08</v>
      </c>
      <c r="CS6" s="21">
        <f t="shared" si="10"/>
        <v>42.56</v>
      </c>
      <c r="CT6" s="21">
        <f t="shared" si="10"/>
        <v>42.47</v>
      </c>
      <c r="CU6" s="21">
        <f t="shared" si="10"/>
        <v>42.4</v>
      </c>
      <c r="CV6" s="21">
        <f t="shared" si="10"/>
        <v>42.28</v>
      </c>
      <c r="CW6" s="20" t="str">
        <f>IF(CW7="","",IF(CW7="-","【-】","【"&amp;SUBSTITUTE(TEXT(CW7,"#,##0.00"),"-","△")&amp;"】"))</f>
        <v>【42.57】</v>
      </c>
      <c r="CX6" s="21">
        <f>IF(CX7="",NA(),CX7)</f>
        <v>55.76</v>
      </c>
      <c r="CY6" s="21">
        <f t="shared" ref="CY6:DG6" si="11">IF(CY7="",NA(),CY7)</f>
        <v>58.25</v>
      </c>
      <c r="CZ6" s="21">
        <f t="shared" si="11"/>
        <v>57.1</v>
      </c>
      <c r="DA6" s="21">
        <f t="shared" si="11"/>
        <v>60.55</v>
      </c>
      <c r="DB6" s="21">
        <f t="shared" si="11"/>
        <v>60.32</v>
      </c>
      <c r="DC6" s="21">
        <f t="shared" si="11"/>
        <v>67.22</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23230</v>
      </c>
      <c r="D7" s="23">
        <v>47</v>
      </c>
      <c r="E7" s="23">
        <v>17</v>
      </c>
      <c r="F7" s="23">
        <v>4</v>
      </c>
      <c r="G7" s="23">
        <v>0</v>
      </c>
      <c r="H7" s="23" t="s">
        <v>99</v>
      </c>
      <c r="I7" s="23" t="s">
        <v>100</v>
      </c>
      <c r="J7" s="23" t="s">
        <v>101</v>
      </c>
      <c r="K7" s="23" t="s">
        <v>102</v>
      </c>
      <c r="L7" s="23" t="s">
        <v>103</v>
      </c>
      <c r="M7" s="23" t="s">
        <v>104</v>
      </c>
      <c r="N7" s="24" t="s">
        <v>105</v>
      </c>
      <c r="O7" s="24" t="s">
        <v>106</v>
      </c>
      <c r="P7" s="24">
        <v>11.95</v>
      </c>
      <c r="Q7" s="24">
        <v>84.25</v>
      </c>
      <c r="R7" s="24">
        <v>3905</v>
      </c>
      <c r="S7" s="24">
        <v>7538</v>
      </c>
      <c r="T7" s="24">
        <v>488.91</v>
      </c>
      <c r="U7" s="24">
        <v>15.42</v>
      </c>
      <c r="V7" s="24">
        <v>887</v>
      </c>
      <c r="W7" s="24">
        <v>0.56999999999999995</v>
      </c>
      <c r="X7" s="24">
        <v>1556.14</v>
      </c>
      <c r="Y7" s="24">
        <v>85.05</v>
      </c>
      <c r="Z7" s="24">
        <v>102.07</v>
      </c>
      <c r="AA7" s="24">
        <v>99.81</v>
      </c>
      <c r="AB7" s="24">
        <v>99.36</v>
      </c>
      <c r="AC7" s="24">
        <v>89.77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1223.96</v>
      </c>
      <c r="BL7" s="24">
        <v>1194.1500000000001</v>
      </c>
      <c r="BM7" s="24">
        <v>1206.79</v>
      </c>
      <c r="BN7" s="24">
        <v>1258.43</v>
      </c>
      <c r="BO7" s="24">
        <v>1163.75</v>
      </c>
      <c r="BP7" s="24">
        <v>1201.79</v>
      </c>
      <c r="BQ7" s="24">
        <v>24.18</v>
      </c>
      <c r="BR7" s="24">
        <v>28.28</v>
      </c>
      <c r="BS7" s="24">
        <v>33.479999999999997</v>
      </c>
      <c r="BT7" s="24">
        <v>21.49</v>
      </c>
      <c r="BU7" s="24">
        <v>22.11</v>
      </c>
      <c r="BV7" s="24">
        <v>61.54</v>
      </c>
      <c r="BW7" s="24">
        <v>72.260000000000005</v>
      </c>
      <c r="BX7" s="24">
        <v>71.84</v>
      </c>
      <c r="BY7" s="24">
        <v>73.36</v>
      </c>
      <c r="BZ7" s="24">
        <v>72.599999999999994</v>
      </c>
      <c r="CA7" s="24">
        <v>75.31</v>
      </c>
      <c r="CB7" s="24">
        <v>853.27</v>
      </c>
      <c r="CC7" s="24">
        <v>722.15</v>
      </c>
      <c r="CD7" s="24">
        <v>615.63</v>
      </c>
      <c r="CE7" s="24">
        <v>960.63</v>
      </c>
      <c r="CF7" s="24">
        <v>953.48</v>
      </c>
      <c r="CG7" s="24">
        <v>267.86</v>
      </c>
      <c r="CH7" s="24">
        <v>230.02</v>
      </c>
      <c r="CI7" s="24">
        <v>228.47</v>
      </c>
      <c r="CJ7" s="24">
        <v>224.88</v>
      </c>
      <c r="CK7" s="24">
        <v>228.64</v>
      </c>
      <c r="CL7" s="24">
        <v>216.39</v>
      </c>
      <c r="CM7" s="24">
        <v>36.1</v>
      </c>
      <c r="CN7" s="24">
        <v>37.07</v>
      </c>
      <c r="CO7" s="24">
        <v>35.61</v>
      </c>
      <c r="CP7" s="24">
        <v>37.07</v>
      </c>
      <c r="CQ7" s="24">
        <v>36.83</v>
      </c>
      <c r="CR7" s="24">
        <v>37.08</v>
      </c>
      <c r="CS7" s="24">
        <v>42.56</v>
      </c>
      <c r="CT7" s="24">
        <v>42.47</v>
      </c>
      <c r="CU7" s="24">
        <v>42.4</v>
      </c>
      <c r="CV7" s="24">
        <v>42.28</v>
      </c>
      <c r="CW7" s="24">
        <v>42.57</v>
      </c>
      <c r="CX7" s="24">
        <v>55.76</v>
      </c>
      <c r="CY7" s="24">
        <v>58.25</v>
      </c>
      <c r="CZ7" s="24">
        <v>57.1</v>
      </c>
      <c r="DA7" s="24">
        <v>60.55</v>
      </c>
      <c r="DB7" s="24">
        <v>60.32</v>
      </c>
      <c r="DC7" s="24">
        <v>67.22</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201op</cp:lastModifiedBy>
  <cp:lastPrinted>2023-01-16T09:00:12Z</cp:lastPrinted>
  <dcterms:created xsi:type="dcterms:W3CDTF">2022-12-01T01:49:43Z</dcterms:created>
  <dcterms:modified xsi:type="dcterms:W3CDTF">2023-02-03T02:10:03Z</dcterms:modified>
  <cp:category/>
</cp:coreProperties>
</file>